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RRRR Mode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workbookViewId="0"/>
  </sheetViews>
  <cols>
    <col min="1" max="1" width="38.83203125" customWidth="1"/>
    <col min="2" max="2" width="16.83203125" customWidth="1"/>
    <col min="3" max="3" width="10.83203125" customWidth="1"/>
    <col min="4" max="4" width="45.83203125" customWidth="1"/>
  </cols>
  <sheetData>
    <row r="1">
      <c r="A1" t="str">
        <v>AssetCalcs — BRRRR Deal Underwriting Model</v>
      </c>
      <c r="B1" t="str">
        <v/>
      </c>
      <c r="C1" t="str">
        <v/>
      </c>
      <c r="D1" t="str">
        <v>https://assetcalcs.com/brrrr-calculator/</v>
      </c>
    </row>
    <row r="2">
      <c r="A2" t="str">
        <v>Strategy: Buy, Rehab, Rent, Refinance, Repeat</v>
      </c>
      <c r="B2" t="str">
        <v/>
      </c>
      <c r="C2" t="str">
        <v/>
      </c>
      <c r="D2" t="str">
        <v>Free Investor Financial Model</v>
      </c>
    </row>
    <row r="3">
      <c r="A3" t="str">
        <v/>
      </c>
      <c r="B3" t="str">
        <v/>
      </c>
      <c r="C3" t="str">
        <v/>
      </c>
      <c r="D3" t="str">
        <v/>
      </c>
    </row>
    <row r="4">
      <c r="A4" t="str">
        <v>1. PURCHASE &amp; REHAB PHASE</v>
      </c>
      <c r="B4" t="str">
        <v>INPUT</v>
      </c>
      <c r="C4" t="str">
        <v>UNIT</v>
      </c>
      <c r="D4" t="str">
        <v>NOTES / BENCHMARK</v>
      </c>
    </row>
    <row r="5">
      <c r="A5" t="str">
        <v>Purchase Price</v>
      </c>
      <c r="B5">
        <v>150000</v>
      </c>
      <c r="C5" t="str">
        <v>$</v>
      </c>
      <c r="D5" t="str">
        <v>Agreed acquisition price</v>
      </c>
    </row>
    <row r="6">
      <c r="A6" t="str">
        <v>Rehab &amp; Renovation Budget</v>
      </c>
      <c r="B6">
        <v>35000</v>
      </c>
      <c r="C6" t="str">
        <v>$</v>
      </c>
      <c r="D6" t="str">
        <v>Cosmetic + structural repairs</v>
      </c>
    </row>
    <row r="7">
      <c r="A7" t="str">
        <v>Purchase Closing Costs</v>
      </c>
      <c r="B7">
        <v>4500</v>
      </c>
      <c r="C7" t="str">
        <v>$</v>
      </c>
      <c r="D7" t="str">
        <v>Title, escrow, transfer taxes (~2-4%)</v>
      </c>
    </row>
    <row r="8">
      <c r="A8" t="str">
        <v>Holding Costs During Rehab</v>
      </c>
      <c r="B8">
        <v>3000</v>
      </c>
      <c r="C8" t="str">
        <v>$</v>
      </c>
      <c r="D8" t="str">
        <v>Short-term interest, utilities, insurance</v>
      </c>
    </row>
    <row r="9">
      <c r="A9" t="str">
        <v>Total Upfront Cash Invested</v>
      </c>
      <c r="B9">
        <f>SUM(B5:B8)</f>
      </c>
      <c r="C9" t="str">
        <v>$</v>
      </c>
      <c r="D9" t="str">
        <v>Initial capital required to acquire and rehab</v>
      </c>
    </row>
    <row r="10">
      <c r="A10" t="str">
        <v/>
      </c>
      <c r="B10" t="str">
        <v/>
      </c>
      <c r="C10" t="str">
        <v/>
      </c>
      <c r="D10" t="str">
        <v/>
      </c>
    </row>
    <row r="11">
      <c r="A11" t="str">
        <v>2. RENT &amp; OPERATING PHASE</v>
      </c>
      <c r="B11" t="str">
        <v>INPUT</v>
      </c>
      <c r="C11" t="str">
        <v>UNIT</v>
      </c>
      <c r="D11" t="str">
        <v>NOTES / BENCHMARK</v>
      </c>
    </row>
    <row r="12">
      <c r="A12" t="str">
        <v>After Repair Value (ARV)</v>
      </c>
      <c r="B12">
        <v>250000</v>
      </c>
      <c r="C12" t="str">
        <v>$</v>
      </c>
      <c r="D12" t="str">
        <v>Post-rehab appraised market value</v>
      </c>
    </row>
    <row r="13">
      <c r="A13" t="str">
        <v>Gross Monthly Rental Income</v>
      </c>
      <c r="B13">
        <v>2000</v>
      </c>
      <c r="C13" t="str">
        <v>$</v>
      </c>
      <c r="D13" t="str">
        <v>Expected monthly market rent</v>
      </c>
    </row>
    <row r="14">
      <c r="A14" t="str">
        <v>Operating Expense Ratio</v>
      </c>
      <c r="B14">
        <v>0.35</v>
      </c>
      <c r="C14" t="str">
        <v>%</v>
      </c>
      <c r="D14" t="str">
        <v>Taxes, insurance, maintenance, management (~30-40%)</v>
      </c>
    </row>
    <row r="15">
      <c r="A15" t="str">
        <v>Monthly Operating Expenses</v>
      </c>
      <c r="B15">
        <f>B13*B14</f>
      </c>
      <c r="C15" t="str">
        <v>$</v>
      </c>
      <c r="D15" t="str">
        <v>Non-debt monthly operational costs</v>
      </c>
    </row>
    <row r="16">
      <c r="A16" t="str">
        <v>Monthly Net Operating Income (NOI)</v>
      </c>
      <c r="B16">
        <f>B13-B15</f>
      </c>
      <c r="C16" t="str">
        <v>$</v>
      </c>
      <c r="D16" t="str">
        <v>Cash flow before mortgage payment</v>
      </c>
    </row>
    <row r="17">
      <c r="A17" t="str">
        <v/>
      </c>
      <c r="B17" t="str">
        <v/>
      </c>
      <c r="C17" t="str">
        <v/>
      </c>
      <c r="D17" t="str">
        <v/>
      </c>
    </row>
    <row r="18">
      <c r="A18" t="str">
        <v>3. REFINANCE &amp; DEBT SERVICE</v>
      </c>
      <c r="B18" t="str">
        <v>INPUT</v>
      </c>
      <c r="C18" t="str">
        <v>UNIT</v>
      </c>
      <c r="D18" t="str">
        <v>NOTES / BENCHMARK</v>
      </c>
    </row>
    <row r="19">
      <c r="A19" t="str">
        <v>Refinance Loan-to-Value (LTV)</v>
      </c>
      <c r="B19">
        <v>0.75</v>
      </c>
      <c r="C19" t="str">
        <v>%</v>
      </c>
      <c r="D19" t="str">
        <v>Typical lender cap (70% - 80% ARV)</v>
      </c>
    </row>
    <row r="20">
      <c r="A20" t="str">
        <v>New Refinance Loan Amount</v>
      </c>
      <c r="B20">
        <f>B12*B19</f>
      </c>
      <c r="C20" t="str">
        <v>$</v>
      </c>
      <c r="D20" t="str">
        <v>Gross takeout loan balance</v>
      </c>
    </row>
    <row r="21">
      <c r="A21" t="str">
        <v>Refinance Closing Costs &amp; Points</v>
      </c>
      <c r="B21">
        <v>4500</v>
      </c>
      <c r="C21" t="str">
        <v>$</v>
      </c>
      <c r="D21" t="str">
        <v>Lender fees, appraisal, title</v>
      </c>
    </row>
    <row r="22">
      <c r="A22" t="str">
        <v>Net Refinance Proceeds</v>
      </c>
      <c r="B22">
        <f>B20-B21</f>
      </c>
      <c r="C22" t="str">
        <v>$</v>
      </c>
      <c r="D22" t="str">
        <v>Actual liquidity returned upon closing</v>
      </c>
    </row>
    <row r="23">
      <c r="A23" t="str">
        <v>Permanent Mortgage Rate</v>
      </c>
      <c r="B23">
        <v>0.0675</v>
      </c>
      <c r="C23" t="str">
        <v>%</v>
      </c>
      <c r="D23" t="str">
        <v>Annual fixed interest rate</v>
      </c>
    </row>
    <row r="24">
      <c r="A24" t="str">
        <v>Mortgage Amortization Term</v>
      </c>
      <c r="B24">
        <v>30</v>
      </c>
      <c r="C24" t="str">
        <v>Years</v>
      </c>
      <c r="D24" t="str">
        <v>Standard commercial/conventional term</v>
      </c>
    </row>
    <row r="25">
      <c r="A25" t="str">
        <v>Monthly Debt Service (P&amp;I)</v>
      </c>
      <c r="B25">
        <f>PMT(B23/12, B24*12, -B20)</f>
      </c>
      <c r="C25" t="str">
        <v>$</v>
      </c>
      <c r="D25" t="str">
        <v>Monthly principal &amp; interest payment</v>
      </c>
    </row>
    <row r="26">
      <c r="A26" t="str">
        <v/>
      </c>
      <c r="B26" t="str">
        <v/>
      </c>
      <c r="C26" t="str">
        <v/>
      </c>
      <c r="D26" t="str">
        <v/>
      </c>
    </row>
    <row r="27">
      <c r="A27" t="str">
        <v>4. BRRRR RETURN &amp; CASH VELOCITY</v>
      </c>
      <c r="B27" t="str">
        <v>RESULT</v>
      </c>
      <c r="C27" t="str">
        <v>UNIT</v>
      </c>
      <c r="D27" t="str">
        <v>SUMMARY</v>
      </c>
    </row>
    <row r="28">
      <c r="A28" t="str">
        <v>Total Initial Cash Out-of-Pocket</v>
      </c>
      <c r="B28">
        <f>B9</f>
      </c>
      <c r="C28" t="str">
        <v>$</v>
      </c>
      <c r="D28" t="str">
        <v>Acquisition + Rehab + Closing</v>
      </c>
    </row>
    <row r="29">
      <c r="A29" t="str">
        <v>Net Cash Left in Deal</v>
      </c>
      <c r="B29">
        <f>B9-B22</f>
      </c>
      <c r="C29" t="str">
        <v>$</v>
      </c>
      <c r="D29" t="str">
        <v>Capital permanently locked in property</v>
      </c>
    </row>
    <row r="30">
      <c r="A30" t="str">
        <v>Percentage of Initial Cash Recovered</v>
      </c>
      <c r="B30">
        <f>B22/B9</f>
      </c>
      <c r="C30" t="str">
        <v>%</v>
      </c>
      <c r="D30" t="str">
        <v>100%+ represents a "Perfect BRRRR"</v>
      </c>
    </row>
    <row r="31">
      <c r="A31" t="str">
        <v>Monthly Net Cash Flow</v>
      </c>
      <c r="B31">
        <f>B16-B25</f>
      </c>
      <c r="C31" t="str">
        <v>$</v>
      </c>
      <c r="D31" t="str">
        <v>NOI minus monthly debt payment</v>
      </c>
    </row>
    <row r="32">
      <c r="A32" t="str">
        <v>Annual Net Cash Flow</v>
      </c>
      <c r="B32">
        <f>B31*12</f>
      </c>
      <c r="C32" t="str">
        <v>$</v>
      </c>
      <c r="D32" t="str">
        <v>12-month net passive cash flow</v>
      </c>
    </row>
    <row r="33">
      <c r="A33" t="str">
        <v>Cash-on-Cash Return (Yr 1)</v>
      </c>
      <c r="B33">
        <f>IF(B29&lt;=0, "Infinite", B32/B29)</f>
      </c>
      <c r="C33" t="str">
        <v>%</v>
      </c>
      <c r="D33" t="str">
        <v>Annual Cash Flow / Cash Left in Deal</v>
      </c>
    </row>
    <row r="34">
      <c r="A34" t="str">
        <v>Equity Created via Forced Appreciation</v>
      </c>
      <c r="B34">
        <f>B12-B20</f>
      </c>
      <c r="C34" t="str">
        <v>$</v>
      </c>
      <c r="D34" t="str">
        <v>Immediate equity position retained</v>
      </c>
    </row>
  </sheetData>
  <ignoredErrors>
    <ignoredError numberStoredAsText="1" sqref="A1:D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BRRRR Model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