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 Rate &amp; NOI Mode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cols>
    <col min="1" max="1" width="42.83203125" customWidth="1"/>
    <col min="2" max="2" width="18.83203125" customWidth="1"/>
    <col min="3" max="3" width="10.83203125" customWidth="1"/>
    <col min="4" max="4" width="42.83203125" customWidth="1"/>
  </cols>
  <sheetData>
    <row r="1">
      <c r="A1" t="str">
        <v>AssetCalcs — Commercial Cap Rate &amp; NOI Model</v>
      </c>
      <c r="B1" t="str">
        <v/>
      </c>
      <c r="C1" t="str">
        <v/>
      </c>
      <c r="D1" t="str">
        <v>https://assetcalcs.com/cap-rate-calculator/</v>
      </c>
    </row>
    <row r="2">
      <c r="A2" t="str">
        <v>Property Valuation &amp; Net Operating Income Analysis</v>
      </c>
      <c r="B2" t="str">
        <v/>
      </c>
      <c r="C2" t="str">
        <v/>
      </c>
      <c r="D2" t="str">
        <v>12 Asset Class Expense Benchmarks</v>
      </c>
    </row>
    <row r="3">
      <c r="A3" t="str">
        <v/>
      </c>
      <c r="B3" t="str">
        <v/>
      </c>
      <c r="C3" t="str">
        <v/>
      </c>
      <c r="D3" t="str">
        <v/>
      </c>
    </row>
    <row r="4">
      <c r="A4" t="str">
        <v>1. PROPERTY ACQUISITION</v>
      </c>
      <c r="B4" t="str">
        <v>INPUT</v>
      </c>
      <c r="C4" t="str">
        <v>UNIT</v>
      </c>
      <c r="D4" t="str">
        <v>NOTES</v>
      </c>
    </row>
    <row r="5">
      <c r="A5" t="str">
        <v>Property Purchase Price / Market Value</v>
      </c>
      <c r="B5">
        <v>850000</v>
      </c>
      <c r="C5" t="str">
        <v>$</v>
      </c>
      <c r="D5" t="str">
        <v>Purchase price or appraised current valuation</v>
      </c>
    </row>
    <row r="6">
      <c r="A6" t="str">
        <v>Building Gross Leasable Area (GLA)</v>
      </c>
      <c r="B6">
        <v>6500</v>
      </c>
      <c r="C6" t="str">
        <v>Sq Ft</v>
      </c>
      <c r="D6" t="str">
        <v>Total rentable commercial square footage</v>
      </c>
    </row>
    <row r="7">
      <c r="A7" t="str">
        <v/>
      </c>
      <c r="B7" t="str">
        <v/>
      </c>
      <c r="C7" t="str">
        <v/>
      </c>
      <c r="D7" t="str">
        <v/>
      </c>
    </row>
    <row r="8">
      <c r="A8" t="str">
        <v>2. REVENUE / GROSS POTENTIAL INCOME</v>
      </c>
      <c r="B8" t="str">
        <v>ANNUAL</v>
      </c>
      <c r="C8" t="str">
        <v>UNIT</v>
      </c>
      <c r="D8" t="str">
        <v>NOTES</v>
      </c>
    </row>
    <row r="9">
      <c r="A9" t="str">
        <v>Gross Scheduled Rental Income</v>
      </c>
      <c r="B9">
        <v>96000</v>
      </c>
      <c r="C9" t="str">
        <v>$</v>
      </c>
      <c r="D9" t="str">
        <v>Total annual lease revenue (100% occupancy)</v>
      </c>
    </row>
    <row r="10">
      <c r="A10" t="str">
        <v>Other Income (Parking, Laundry, Storage)</v>
      </c>
      <c r="B10">
        <v>4800</v>
      </c>
      <c r="C10" t="str">
        <v>$</v>
      </c>
      <c r="D10" t="str">
        <v>Ancillary revenue streams</v>
      </c>
    </row>
    <row r="11">
      <c r="A11" t="str">
        <v>Vacancy &amp; Credit Loss Rate</v>
      </c>
      <c r="B11">
        <v>0.05</v>
      </c>
      <c r="C11" t="str">
        <v>%</v>
      </c>
      <c r="D11" t="str">
        <v>Expected vacancy rate (typically 4-8%)</v>
      </c>
    </row>
    <row r="12">
      <c r="A12" t="str">
        <v>Effective Gross Income (EGI)</v>
      </c>
      <c r="B12">
        <f>(B9+B10)*(1-B11)</f>
      </c>
      <c r="C12" t="str">
        <v>$</v>
      </c>
      <c r="D12" t="str">
        <v>Actual collectible revenue after vacancy</v>
      </c>
    </row>
    <row r="13">
      <c r="A13" t="str">
        <v/>
      </c>
      <c r="B13" t="str">
        <v/>
      </c>
      <c r="C13" t="str">
        <v/>
      </c>
      <c r="D13" t="str">
        <v/>
      </c>
    </row>
    <row r="14">
      <c r="A14" t="str">
        <v>3. OPERATING EXPENSES (NON-DEBT)</v>
      </c>
      <c r="B14" t="str">
        <v>ANNUAL</v>
      </c>
      <c r="C14" t="str">
        <v>UNIT</v>
      </c>
      <c r="D14" t="str">
        <v>NOTES / BENCHMARK</v>
      </c>
    </row>
    <row r="15">
      <c r="A15" t="str">
        <v>Real Estate Property Taxes</v>
      </c>
      <c r="B15">
        <v>14500</v>
      </c>
      <c r="C15" t="str">
        <v>$</v>
      </c>
      <c r="D15" t="str">
        <v>Local county/city ad valorem taxes</v>
      </c>
    </row>
    <row r="16">
      <c r="A16" t="str">
        <v>Property &amp; Casualty Hazard Insurance</v>
      </c>
      <c r="B16">
        <v>4800</v>
      </c>
      <c r="C16" t="str">
        <v>$</v>
      </c>
      <c r="D16" t="str">
        <v>Commercial liability &amp; building insurance</v>
      </c>
    </row>
    <row r="17">
      <c r="A17" t="str">
        <v>Repairs &amp; Ongoing Maintenance</v>
      </c>
      <c r="B17">
        <v>6000</v>
      </c>
      <c r="C17" t="str">
        <v>$</v>
      </c>
      <c r="D17" t="str">
        <v>Plumbing, electrical, groundskeeping</v>
      </c>
    </row>
    <row r="18">
      <c r="A18" t="str">
        <v>Property Management Fee (%)</v>
      </c>
      <c r="B18">
        <v>0.08</v>
      </c>
      <c r="C18" t="str">
        <v>%</v>
      </c>
      <c r="D18" t="str">
        <v>Of EGI (Typically 5% to 10%)</v>
      </c>
    </row>
    <row r="19">
      <c r="A19" t="str">
        <v>Property Management Expense</v>
      </c>
      <c r="B19">
        <f>B12*B17</f>
      </c>
      <c r="C19" t="str">
        <v>$</v>
      </c>
      <c r="D19" t="str">
        <v>Calculated annual management fee</v>
      </c>
    </row>
    <row r="20">
      <c r="A20" t="str">
        <v>Utilities (Water, Trash, Common Area Electric)</v>
      </c>
      <c r="B20">
        <v>3600</v>
      </c>
      <c r="C20" t="str">
        <v>$</v>
      </c>
      <c r="D20" t="str">
        <v>Owner-paid utilities</v>
      </c>
    </row>
    <row r="21">
      <c r="A21" t="str">
        <v>Capital Replacement Reserves</v>
      </c>
      <c r="B21">
        <v>2400</v>
      </c>
      <c r="C21" t="str">
        <v>$</v>
      </c>
      <c r="D21" t="str">
        <v>Roof, HVAC, parking lot escrow fund</v>
      </c>
    </row>
    <row r="22">
      <c r="A22" t="str">
        <v>Total Operating Expenses (OpEx)</v>
      </c>
      <c r="B22">
        <f>SUM(B14:B16)+B18+SUM(B19:B20)</f>
      </c>
      <c r="C22" t="str">
        <v>$</v>
      </c>
      <c r="D22" t="str">
        <v>Total annual operating cost</v>
      </c>
    </row>
    <row r="23">
      <c r="A23" t="str">
        <v>Operating Expense Ratio (OER)</v>
      </c>
      <c r="B23">
        <f>B21/B12</f>
      </c>
      <c r="C23" t="str">
        <v>%</v>
      </c>
      <c r="D23" t="str">
        <v>OpEx as % of Effective Gross Income</v>
      </c>
    </row>
    <row r="24">
      <c r="A24" t="str">
        <v/>
      </c>
      <c r="B24" t="str">
        <v/>
      </c>
      <c r="C24" t="str">
        <v/>
      </c>
      <c r="D24" t="str">
        <v/>
      </c>
    </row>
    <row r="25">
      <c r="A25" t="str">
        <v>4. RETURN METRICS &amp; VALUATION</v>
      </c>
      <c r="B25" t="str">
        <v>RESULT</v>
      </c>
      <c r="C25" t="str">
        <v>UNIT</v>
      </c>
      <c r="D25" t="str">
        <v>INTERPRETATION</v>
      </c>
    </row>
    <row r="26">
      <c r="A26" t="str">
        <v>Net Operating Income (NOI)</v>
      </c>
      <c r="B26">
        <f>B12-B21</f>
      </c>
      <c r="C26" t="str">
        <v>$</v>
      </c>
      <c r="D26" t="str">
        <v>EGI minus Operating Expenses</v>
      </c>
    </row>
    <row r="27">
      <c r="A27" t="str">
        <v>Capitalization Rate (Cap Rate)</v>
      </c>
      <c r="B27">
        <f>B24/B5</f>
      </c>
      <c r="C27" t="str">
        <v>%</v>
      </c>
      <c r="D27" t="str">
        <v>Unleveraged annual return on asset</v>
      </c>
    </row>
    <row r="28">
      <c r="A28" t="str">
        <v>Gross Rent Multiplier (GRM)</v>
      </c>
      <c r="B28">
        <f>B5/B9</f>
      </c>
      <c r="C28" t="str">
        <v>x</v>
      </c>
      <c r="D28" t="str">
        <v>Price divided by Gross Scheduled Rent</v>
      </c>
    </row>
    <row r="29">
      <c r="A29" t="str">
        <v>Net Value per Square Foot</v>
      </c>
      <c r="B29">
        <f>B5/B6</f>
      </c>
      <c r="C29" t="str">
        <v>$/SqFt</v>
      </c>
      <c r="D29" t="str">
        <v>Acquisition basis per square foot</v>
      </c>
    </row>
    <row r="30">
      <c r="A30" t="str">
        <v>Implied Value @ 6.50% Market Cap Rate</v>
      </c>
      <c r="B30">
        <f>B24/0.065</f>
      </c>
      <c r="C30" t="str">
        <v>$</v>
      </c>
      <c r="D30" t="str">
        <v>Valuation benchmark @ 6.5% market yield</v>
      </c>
    </row>
    <row r="31">
      <c r="A31" t="str">
        <v>Implied Value @ 7.50% Market Cap Rate</v>
      </c>
      <c r="B31">
        <f>B24/0.075</f>
      </c>
      <c r="C31" t="str">
        <v>$</v>
      </c>
      <c r="D31" t="str">
        <v>Valuation benchmark @ 7.5% market yield</v>
      </c>
    </row>
    <row r="32">
      <c r="A32" t="str">
        <v/>
      </c>
      <c r="B32" t="str">
        <v/>
      </c>
      <c r="C32" t="str">
        <v/>
      </c>
      <c r="D32" t="str">
        <v/>
      </c>
    </row>
    <row r="33">
      <c r="A33" t="str">
        <v>5. BENCHMARK OPERATING EXPENSE RATIOS (ASSET CLASSES)</v>
      </c>
      <c r="B33" t="str">
        <v/>
      </c>
      <c r="C33" t="str">
        <v/>
      </c>
      <c r="D33" t="str">
        <v/>
      </c>
    </row>
    <row r="34">
      <c r="A34" t="str">
        <v>Asset Class</v>
      </c>
      <c r="B34" t="str">
        <v>Typical Expense Ratio</v>
      </c>
      <c r="C34" t="str">
        <v>Target Cap Rate Range</v>
      </c>
      <c r="D34" t="str">
        <v>Risk Profile</v>
      </c>
    </row>
    <row r="35">
      <c r="A35" t="str">
        <v>Multifamily (Apartments)</v>
      </c>
      <c r="B35" t="str">
        <v>45% - 52%</v>
      </c>
      <c r="C35" t="str">
        <v>5.0% - 6.5%</v>
      </c>
      <c r="D35" t="str">
        <v>Low / Core</v>
      </c>
    </row>
    <row r="36">
      <c r="A36" t="str">
        <v>Industrial Warehouse</v>
      </c>
      <c r="B36" t="str">
        <v>15% - 25%</v>
      </c>
      <c r="C36" t="str">
        <v>5.5% - 7.0%</v>
      </c>
      <c r="D36" t="str">
        <v>Low-Medium (NNN)</v>
      </c>
    </row>
    <row r="37">
      <c r="A37" t="str">
        <v>Retail Strip Center</v>
      </c>
      <c r="B37" t="str">
        <v>30% - 40%</v>
      </c>
      <c r="C37" t="str">
        <v>6.0% - 7.5%</v>
      </c>
      <c r="D37" t="str">
        <v>Medium</v>
      </c>
    </row>
    <row r="38">
      <c r="A38" t="str">
        <v>Office Buildings</v>
      </c>
      <c r="B38" t="str">
        <v>38% - 48%</v>
      </c>
      <c r="C38" t="str">
        <v>7.0% - 8.5%</v>
      </c>
      <c r="D38" t="str">
        <v>Medium-High</v>
      </c>
    </row>
    <row r="39">
      <c r="A39" t="str">
        <v>Self-Storage Facility</v>
      </c>
      <c r="B39" t="str">
        <v>30% - 38%</v>
      </c>
      <c r="C39" t="str">
        <v>6.0% - 7.2%</v>
      </c>
      <c r="D39" t="str">
        <v>Low-Medium</v>
      </c>
    </row>
    <row r="40">
      <c r="A40" t="str">
        <v>Mobile Home Parks</v>
      </c>
      <c r="B40" t="str">
        <v>35% - 45%</v>
      </c>
      <c r="C40" t="str">
        <v>6.5% - 8.0%</v>
      </c>
      <c r="D40" t="str">
        <v>Medium</v>
      </c>
    </row>
    <row r="41">
      <c r="A41" t="str">
        <v>RV Parks &amp; Campgrounds</v>
      </c>
      <c r="B41" t="str">
        <v>40% - 50%</v>
      </c>
      <c r="C41" t="str">
        <v>8.0% - 10.5%</v>
      </c>
      <c r="D41" t="str">
        <v>High Operational</v>
      </c>
    </row>
  </sheetData>
  <ignoredErrors>
    <ignoredError numberStoredAsText="1" sqref="A1:D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 Rate &amp; NOI Model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