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ard Money Flip Mode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cols>
    <col min="1" max="1" width="42.83203125" customWidth="1"/>
    <col min="2" max="2" width="18.83203125" customWidth="1"/>
    <col min="3" max="3" width="10.83203125" customWidth="1"/>
    <col min="4" max="4" width="42.83203125" customWidth="1"/>
  </cols>
  <sheetData>
    <row r="1">
      <c r="A1" t="str">
        <v>AssetCalcs — Fix &amp; Flip Hard Money Loan Model</v>
      </c>
      <c r="B1" t="str">
        <v/>
      </c>
      <c r="C1" t="str">
        <v/>
      </c>
      <c r="D1" t="str">
        <v>https://assetcalcs.com/hard-money-loan-calculator/</v>
      </c>
    </row>
    <row r="2">
      <c r="A2" t="str">
        <v>Rehab Financing, Holding Costs, Points &amp; Net Profit Analysis</v>
      </c>
      <c r="B2" t="str">
        <v/>
      </c>
      <c r="C2" t="str">
        <v/>
      </c>
      <c r="D2" t="str">
        <v>Short-Term Private Lending Model</v>
      </c>
    </row>
    <row r="3">
      <c r="A3" t="str">
        <v/>
      </c>
      <c r="B3" t="str">
        <v/>
      </c>
      <c r="C3" t="str">
        <v/>
      </c>
      <c r="D3" t="str">
        <v/>
      </c>
    </row>
    <row r="4">
      <c r="A4" t="str">
        <v>1. DEAL ACQUISITION &amp; REHAB</v>
      </c>
      <c r="B4" t="str">
        <v>INPUT</v>
      </c>
      <c r="C4" t="str">
        <v>UNIT</v>
      </c>
      <c r="D4" t="str">
        <v>NOTES</v>
      </c>
    </row>
    <row r="5">
      <c r="A5" t="str">
        <v>Purchase Price</v>
      </c>
      <c r="B5">
        <v>180000</v>
      </c>
      <c r="C5" t="str">
        <v>$</v>
      </c>
      <c r="D5" t="str">
        <v>Acquisition contract price</v>
      </c>
    </row>
    <row r="6">
      <c r="A6" t="str">
        <v>Estimated Rehab / Construction Budget</v>
      </c>
      <c r="B6">
        <v>55000</v>
      </c>
      <c r="C6" t="str">
        <v>$</v>
      </c>
      <c r="D6" t="str">
        <v>Total scope of work repairs</v>
      </c>
    </row>
    <row r="7">
      <c r="A7" t="str">
        <v>After-Repair Value (ARV)</v>
      </c>
      <c r="B7">
        <v>310000</v>
      </c>
      <c r="C7" t="str">
        <v>$</v>
      </c>
      <c r="D7" t="str">
        <v>Projected resale market price</v>
      </c>
    </row>
    <row r="8">
      <c r="A8" t="str">
        <v>Target Hold Time (Project Duration)</v>
      </c>
      <c r="B8">
        <v>6</v>
      </c>
      <c r="C8" t="str">
        <v>Months</v>
      </c>
      <c r="D8" t="str">
        <v>Typical flip timeline (4 - 12 months)</v>
      </c>
    </row>
    <row r="9">
      <c r="A9" t="str">
        <v>Total Project Cost Basis</v>
      </c>
      <c r="B9">
        <f>B5+B6</f>
      </c>
      <c r="C9" t="str">
        <v>$</v>
      </c>
      <c r="D9" t="str">
        <v>Purchase + Rehab total</v>
      </c>
    </row>
    <row r="10">
      <c r="A10" t="str">
        <v/>
      </c>
      <c r="B10" t="str">
        <v/>
      </c>
      <c r="C10" t="str">
        <v/>
      </c>
      <c r="D10" t="str">
        <v/>
      </c>
    </row>
    <row r="11">
      <c r="A11" t="str">
        <v>2. HARD MONEY FINANCING TERMS</v>
      </c>
      <c r="B11" t="str">
        <v>INPUT</v>
      </c>
      <c r="C11" t="str">
        <v>UNIT</v>
      </c>
      <c r="D11" t="str">
        <v>NOTES</v>
      </c>
    </row>
    <row r="12">
      <c r="A12" t="str">
        <v>Loan-to-Cost (LTC %)</v>
      </c>
      <c r="B12">
        <v>0.85</v>
      </c>
      <c r="C12" t="str">
        <v>%</v>
      </c>
      <c r="D12" t="str">
        <v>Typically 80% to 90% of Purchase + Rehab</v>
      </c>
    </row>
    <row r="13">
      <c r="A13" t="str">
        <v>Total Hard Money Loan Amount</v>
      </c>
      <c r="B13">
        <f>B9*B12</f>
      </c>
      <c r="C13" t="str">
        <v>$</v>
      </c>
      <c r="D13" t="str">
        <v>Total principal funded by private lender</v>
      </c>
    </row>
    <row r="14">
      <c r="A14" t="str">
        <v>Origination Points (%)</v>
      </c>
      <c r="B14">
        <v>0.02</v>
      </c>
      <c r="C14" t="str">
        <v>%</v>
      </c>
      <c r="D14" t="str">
        <v>Upfront lender fee (typically 1.5% - 3.0%)</v>
      </c>
    </row>
    <row r="15">
      <c r="A15" t="str">
        <v>Origination Points Cost</v>
      </c>
      <c r="B15">
        <f>B13*B14</f>
      </c>
      <c r="C15" t="str">
        <v>$</v>
      </c>
      <c r="D15" t="str">
        <v>Points paid at closing</v>
      </c>
    </row>
    <row r="16">
      <c r="A16" t="str">
        <v>Annual Interest Rate (Interest-Only)</v>
      </c>
      <c r="B16">
        <v>0.115</v>
      </c>
      <c r="C16" t="str">
        <v>%</v>
      </c>
      <c r="D16" t="str">
        <v>Short-term hard money rate (10% - 13%)</v>
      </c>
    </row>
    <row r="17">
      <c r="A17" t="str">
        <v>Monthly Interest Payment (IO)</v>
      </c>
      <c r="B17">
        <f>B13*(B16/12)</f>
      </c>
      <c r="C17" t="str">
        <v>$</v>
      </c>
      <c r="D17" t="str">
        <v>Monthly interest payment during rehab</v>
      </c>
    </row>
    <row r="18">
      <c r="A18" t="str">
        <v>Lender Underwriting &amp; Doc Fees</v>
      </c>
      <c r="B18">
        <v>1500</v>
      </c>
      <c r="C18" t="str">
        <v>$</v>
      </c>
      <c r="D18" t="str">
        <v>Appraisal, legal, doc prep fees</v>
      </c>
    </row>
    <row r="19">
      <c r="A19" t="str">
        <v/>
      </c>
      <c r="B19" t="str">
        <v/>
      </c>
      <c r="C19" t="str">
        <v/>
      </c>
      <c r="D19" t="str">
        <v/>
      </c>
    </row>
    <row r="20">
      <c r="A20" t="str">
        <v>3. HOLDING &amp; EXIT COSTS</v>
      </c>
      <c r="B20" t="str">
        <v>INPUT</v>
      </c>
      <c r="C20" t="str">
        <v>UNIT</v>
      </c>
      <c r="D20" t="str">
        <v>NOTES</v>
      </c>
    </row>
    <row r="21">
      <c r="A21" t="str">
        <v>Total Loan Interest Over Hold Period</v>
      </c>
      <c r="B21">
        <f>B17*B8</f>
      </c>
      <c r="C21" t="str">
        <v>$</v>
      </c>
      <c r="D21" t="str">
        <v>Cumulative monthly interest</v>
      </c>
    </row>
    <row r="22">
      <c r="A22" t="str">
        <v>Monthly Property Taxes &amp; Insurance</v>
      </c>
      <c r="B22">
        <v>350</v>
      </c>
      <c r="C22" t="str">
        <v>$</v>
      </c>
      <c r="D22" t="str">
        <v>Builder risk &amp; tax during hold</v>
      </c>
    </row>
    <row r="23">
      <c r="A23" t="str">
        <v>Total Tax &amp; Insurance Over Hold</v>
      </c>
      <c r="B23">
        <f>B21*B8</f>
      </c>
      <c r="C23" t="str">
        <v>$</v>
      </c>
      <c r="D23" t="str">
        <v>Cumulative holding taxes/insurance</v>
      </c>
    </row>
    <row r="24">
      <c r="A24" t="str">
        <v>Monthly Utilities &amp; Staging</v>
      </c>
      <c r="B24">
        <v>250</v>
      </c>
      <c r="C24" t="str">
        <v>$</v>
      </c>
      <c r="D24" t="str">
        <v>Electric, water, staging expenses</v>
      </c>
    </row>
    <row r="25">
      <c r="A25" t="str">
        <v>Total Utilities Over Hold</v>
      </c>
      <c r="B25">
        <f>B23*B8</f>
      </c>
      <c r="C25" t="str">
        <v>$</v>
      </c>
      <c r="D25" t="str">
        <v>Cumulative utilities</v>
      </c>
    </row>
    <row r="26">
      <c r="A26" t="str">
        <v>Exit Realtor &amp; Closing Commissions (ARV %)</v>
      </c>
      <c r="B26">
        <v>0.06</v>
      </c>
      <c r="C26" t="str">
        <v>%</v>
      </c>
      <c r="D26" t="str">
        <v>Broker commission + title at resale (~5-6%)</v>
      </c>
    </row>
    <row r="27">
      <c r="A27" t="str">
        <v>Resale Selling Costs</v>
      </c>
      <c r="B27">
        <f>B7*B25</f>
      </c>
      <c r="C27" t="str">
        <v>$</v>
      </c>
      <c r="D27" t="str">
        <v>Commissions &amp; closing on sale</v>
      </c>
    </row>
    <row r="28">
      <c r="A28" t="str">
        <v>Total Project Financing &amp; Holding Costs</v>
      </c>
      <c r="B28">
        <f>B15+B18+B20+B22+B24+B26</f>
      </c>
      <c r="C28" t="str">
        <v>$</v>
      </c>
      <c r="D28" t="str">
        <v>All financing, holding, and closing fees</v>
      </c>
    </row>
    <row r="29">
      <c r="A29" t="str">
        <v/>
      </c>
      <c r="B29" t="str">
        <v/>
      </c>
      <c r="C29" t="str">
        <v/>
      </c>
      <c r="D29" t="str">
        <v/>
      </c>
    </row>
    <row r="30">
      <c r="A30" t="str">
        <v>4. PROFIT &amp; RETURN SUMMARY</v>
      </c>
      <c r="B30" t="str">
        <v>RESULT</v>
      </c>
      <c r="C30" t="str">
        <v>UNIT</v>
      </c>
      <c r="D30" t="str">
        <v>SUMMARY</v>
      </c>
    </row>
    <row r="31">
      <c r="A31" t="str">
        <v>Initial Cash Required at Closing</v>
      </c>
      <c r="B31">
        <f>B9-B13+B15+B18</f>
      </c>
      <c r="C31" t="str">
        <v>$</v>
      </c>
      <c r="D31" t="str">
        <v>Equity down payment + points &amp; fees</v>
      </c>
    </row>
    <row r="32">
      <c r="A32" t="str">
        <v>Total Out-of-Pocket Cash Invested</v>
      </c>
      <c r="B32">
        <f>B29+B20+B22+B24</f>
      </c>
      <c r="C32" t="str">
        <v>$</v>
      </c>
      <c r="D32" t="str">
        <v>Down payment + all holding costs</v>
      </c>
    </row>
    <row r="33">
      <c r="A33" t="str">
        <v>Net Project Profit</v>
      </c>
      <c r="B33">
        <f>B7-B9-B27</f>
      </c>
      <c r="C33" t="str">
        <v>$</v>
      </c>
      <c r="D33" t="str">
        <v>ARV minus All Costs (Purchase, Rehab, Fees)</v>
      </c>
    </row>
    <row r="34">
      <c r="A34" t="str">
        <v>Return on Investment (ROI %)</v>
      </c>
      <c r="B34">
        <f>B31/B30</f>
      </c>
      <c r="C34" t="str">
        <v>%</v>
      </c>
      <c r="D34" t="str">
        <v>Net Profit / Total Cash Invested</v>
      </c>
    </row>
    <row r="35">
      <c r="A35" t="str">
        <v>Annualized ROI (%)</v>
      </c>
      <c r="B35">
        <f>B32*(12/B8)</f>
      </c>
      <c r="C35" t="str">
        <v>%</v>
      </c>
      <c r="D35" t="str">
        <v>Annualized return based on project duration</v>
      </c>
    </row>
  </sheetData>
  <ignoredErrors>
    <ignoredError numberStoredAsText="1" sqref="A1:D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 Money Flip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